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09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<sst xmlns="http://schemas.openxmlformats.org/spreadsheetml/2006/main" count="47" uniqueCount="45">
  <si>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CURRENT</t>
  </si>
  <si>
    <t>QUARTER</t>
  </si>
  <si>
    <t>RM'000</t>
  </si>
  <si>
    <t>AS AT</t>
  </si>
  <si>
    <t>FINANCIAL</t>
  </si>
  <si>
    <t>YEAR END</t>
  </si>
  <si>
    <t>Trade Debtors</t>
  </si>
  <si>
    <t>Trade Creditors</t>
  </si>
  <si>
    <t>Provision for Taxation</t>
  </si>
  <si>
    <t>Share Premium</t>
  </si>
  <si>
    <t>Net tangible assets per share (sen)</t>
  </si>
  <si>
    <t>PRECEDING</t>
  </si>
  <si>
    <t>Land and Development Expenditure</t>
  </si>
  <si>
    <t>Cash and Bank Balances</t>
  </si>
  <si>
    <t>Deposits with banks</t>
  </si>
  <si>
    <t>Advances for land cost</t>
  </si>
  <si>
    <t>Proposed directors' fees</t>
  </si>
  <si>
    <t>Proposed dividend</t>
  </si>
  <si>
    <t xml:space="preserve">NET CURRENT ASSETS </t>
  </si>
  <si>
    <t>SHARE CAPITAL</t>
  </si>
  <si>
    <t>RESERVES</t>
  </si>
  <si>
    <t>DEFERRED TAXATION</t>
  </si>
  <si>
    <t>FIXED ASSETS</t>
  </si>
  <si>
    <t>INVESTMENT IN ASSOCIATED COMPANIES</t>
  </si>
  <si>
    <t>CURRENT ASSETS</t>
  </si>
  <si>
    <t>CURRENT LIABILITIES</t>
  </si>
  <si>
    <t>FINANCED BY:</t>
  </si>
  <si>
    <t xml:space="preserve">CONSOLIDATED BALANCE SHEET </t>
  </si>
  <si>
    <t>OTHER INVESTMENTS</t>
  </si>
  <si>
    <t>30-04-2000</t>
  </si>
  <si>
    <t>Amount owing by associated companies</t>
  </si>
  <si>
    <t>Other Creditors and Accruals</t>
  </si>
  <si>
    <t>Other debtors, Deposits and prepayments</t>
  </si>
  <si>
    <t>Revaluation Reserves</t>
  </si>
  <si>
    <t>Capital Reserves</t>
  </si>
  <si>
    <t>General Reserves</t>
  </si>
  <si>
    <t>Retained Profits</t>
  </si>
  <si>
    <t>SHAREHOLDERS' FUNDs</t>
  </si>
  <si>
    <t>END OF</t>
  </si>
  <si>
    <t>31-10-2000</t>
  </si>
  <si>
    <t>UNITED MALACCA BERHAD</t>
  </si>
  <si>
    <t>(Formerly known as The United Malacca Rubber Estates Berhad)</t>
  </si>
  <si>
    <t>Stores and Supplies</t>
  </si>
  <si>
    <t>Dividend Payable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</si>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</sst>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173" fontId="2" fillId="0" borderId="7" xfId="15" applyNumberFormat="1" applyFont="1" applyBorder="1" applyAlignment="1">
      <alignment/>
    </xf>
    <xf numFmtId="173" fontId="2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24">
      <selection activeCell="I36" sqref="I36"/>
    </sheetView>
  </sheetViews>
  <sheetFormatPr defaultColWidth="9.140625" defaultRowHeight="12.75"/>
  <cols>
    <col min="1" max="3" width="4.7109375" style="0" customWidth="1"/>
    <col min="4" max="4" width="32.57421875" style="0" customWidth="1"/>
    <col min="5" max="5" width="3.421875" style="0" customWidth="1"/>
    <col min="6" max="6" width="13.7109375" style="0" customWidth="1"/>
    <col min="7" max="7" width="4.7109375" style="0" customWidth="1"/>
    <col min="8" max="8" width="13.7109375" style="0" customWidth="1"/>
  </cols>
  <sheetData>
    <row r="1" ht="15.75">
      <c r="A1" s="17" t="s">
        <v>40</v>
      </c>
    </row>
    <row r="2" ht="12.75">
      <c r="A2" s="7" t="s">
        <v>41</v>
      </c>
    </row>
    <row r="3" ht="12.75">
      <c r="A3" s="7"/>
    </row>
    <row r="4" ht="12.75">
      <c r="A4" s="1"/>
    </row>
    <row r="5" spans="1:8" ht="12.75" customHeight="1">
      <c r="A5" s="1" t="s">
        <v>27</v>
      </c>
      <c r="B5" s="4"/>
      <c r="C5" s="4"/>
      <c r="D5" s="4"/>
      <c r="E5" s="4"/>
      <c r="F5" s="4"/>
      <c r="G5" s="4"/>
      <c r="H5" s="4"/>
    </row>
    <row r="6" spans="1:8" ht="12.75" customHeight="1">
      <c r="A6" s="4"/>
      <c r="B6" s="4"/>
      <c r="C6" s="4"/>
      <c r="D6" s="4"/>
      <c r="E6" s="4"/>
      <c r="F6" s="18" t="s">
        <v>3</v>
      </c>
      <c r="G6" s="5"/>
      <c r="H6" s="18" t="s">
        <v>3</v>
      </c>
    </row>
    <row r="7" spans="1:8" ht="12.75" customHeight="1">
      <c r="A7" s="4"/>
      <c r="B7" s="4"/>
      <c r="C7" s="4"/>
      <c r="D7" s="4"/>
      <c r="E7" s="4"/>
      <c r="F7" s="18" t="s">
        <v>38</v>
      </c>
      <c r="G7" s="5"/>
      <c r="H7" s="18" t="s">
        <v>11</v>
      </c>
    </row>
    <row r="8" spans="1:8" ht="12.75" customHeight="1">
      <c r="A8" s="4"/>
      <c r="B8" s="4"/>
      <c r="C8" s="4"/>
      <c r="D8" s="4"/>
      <c r="E8" s="4"/>
      <c r="F8" s="18" t="s">
        <v>0</v>
      </c>
      <c r="G8" s="5"/>
      <c r="H8" s="18" t="s">
        <v>4</v>
      </c>
    </row>
    <row r="9" spans="1:8" ht="12.75" customHeight="1">
      <c r="A9" s="4"/>
      <c r="B9" s="4"/>
      <c r="C9" s="4"/>
      <c r="D9" s="4"/>
      <c r="E9" s="4"/>
      <c r="F9" s="18" t="s">
        <v>1</v>
      </c>
      <c r="G9" s="5"/>
      <c r="H9" s="18" t="s">
        <v>5</v>
      </c>
    </row>
    <row r="10" spans="1:8" ht="12.75" customHeight="1">
      <c r="A10" s="4"/>
      <c r="B10" s="4"/>
      <c r="C10" s="4"/>
      <c r="D10" s="4"/>
      <c r="E10" s="4"/>
      <c r="F10" s="19" t="s">
        <v>39</v>
      </c>
      <c r="G10" s="5"/>
      <c r="H10" s="19" t="s">
        <v>29</v>
      </c>
    </row>
    <row r="11" spans="1:8" ht="12.75" customHeight="1">
      <c r="A11" s="4"/>
      <c r="B11" s="4"/>
      <c r="C11" s="4"/>
      <c r="D11" s="4"/>
      <c r="E11" s="4"/>
      <c r="F11" s="18" t="s">
        <v>2</v>
      </c>
      <c r="G11" s="5"/>
      <c r="H11" s="18" t="s">
        <v>2</v>
      </c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4"/>
      <c r="B13" s="4" t="s">
        <v>22</v>
      </c>
      <c r="C13" s="4"/>
      <c r="D13" s="4"/>
      <c r="E13" s="4"/>
      <c r="F13" s="9">
        <v>85267</v>
      </c>
      <c r="G13" s="4"/>
      <c r="H13" s="9">
        <f>80111-97</f>
        <v>80014</v>
      </c>
    </row>
    <row r="14" spans="1:8" ht="12.75" customHeight="1">
      <c r="A14" s="4"/>
      <c r="B14" s="4" t="s">
        <v>23</v>
      </c>
      <c r="C14" s="4"/>
      <c r="D14" s="4"/>
      <c r="E14" s="4"/>
      <c r="F14" s="9">
        <v>206604</v>
      </c>
      <c r="G14" s="4"/>
      <c r="H14" s="9">
        <v>195113</v>
      </c>
    </row>
    <row r="15" spans="1:8" ht="12.75" customHeight="1">
      <c r="A15" s="4"/>
      <c r="B15" s="4" t="s">
        <v>28</v>
      </c>
      <c r="C15" s="4"/>
      <c r="D15" s="4"/>
      <c r="E15" s="4"/>
      <c r="F15" s="9">
        <v>15800</v>
      </c>
      <c r="G15" s="4"/>
      <c r="H15" s="9">
        <v>14692</v>
      </c>
    </row>
    <row r="16" spans="1:8" ht="12.75" customHeight="1">
      <c r="A16" s="4"/>
      <c r="B16" s="4"/>
      <c r="C16" s="4"/>
      <c r="D16" s="4"/>
      <c r="E16" s="4"/>
      <c r="F16" s="9"/>
      <c r="G16" s="4"/>
      <c r="H16" s="9"/>
    </row>
    <row r="17" spans="1:8" ht="12.75" customHeight="1">
      <c r="A17" s="4"/>
      <c r="B17" s="4" t="s">
        <v>24</v>
      </c>
      <c r="C17" s="4"/>
      <c r="D17" s="4"/>
      <c r="E17" s="4"/>
      <c r="F17" s="9"/>
      <c r="G17" s="4"/>
      <c r="H17" s="9"/>
    </row>
    <row r="18" spans="1:8" ht="12.75" customHeight="1">
      <c r="A18" s="4"/>
      <c r="B18" s="4"/>
      <c r="C18" s="6" t="s">
        <v>42</v>
      </c>
      <c r="D18" s="4"/>
      <c r="E18" s="4"/>
      <c r="F18" s="10">
        <f>1649+15-22</f>
        <v>1642</v>
      </c>
      <c r="G18" s="4"/>
      <c r="H18" s="10">
        <v>530</v>
      </c>
    </row>
    <row r="19" spans="1:8" ht="12.75" customHeight="1">
      <c r="A19" s="4"/>
      <c r="B19" s="4"/>
      <c r="C19" s="6" t="s">
        <v>12</v>
      </c>
      <c r="D19" s="4"/>
      <c r="E19" s="4"/>
      <c r="F19" s="11">
        <v>1588</v>
      </c>
      <c r="G19" s="4"/>
      <c r="H19" s="11">
        <v>1554</v>
      </c>
    </row>
    <row r="20" spans="1:8" ht="12.75" customHeight="1">
      <c r="A20" s="4"/>
      <c r="B20" s="4"/>
      <c r="C20" s="6" t="s">
        <v>6</v>
      </c>
      <c r="D20" s="4"/>
      <c r="E20" s="4"/>
      <c r="F20" s="11">
        <v>538</v>
      </c>
      <c r="G20" s="4"/>
      <c r="H20" s="11">
        <v>726</v>
      </c>
    </row>
    <row r="21" spans="1:8" ht="12.75" customHeight="1">
      <c r="A21" s="4"/>
      <c r="B21" s="4"/>
      <c r="C21" s="6" t="s">
        <v>32</v>
      </c>
      <c r="D21" s="4"/>
      <c r="E21" s="4"/>
      <c r="F21" s="11">
        <v>4226</v>
      </c>
      <c r="G21" s="4"/>
      <c r="H21" s="11">
        <v>3664</v>
      </c>
    </row>
    <row r="22" spans="1:8" ht="12.75" customHeight="1">
      <c r="A22" s="4"/>
      <c r="B22" s="4"/>
      <c r="C22" s="6" t="s">
        <v>15</v>
      </c>
      <c r="D22" s="4"/>
      <c r="E22" s="4"/>
      <c r="F22" s="11">
        <v>6677</v>
      </c>
      <c r="G22" s="4"/>
      <c r="H22" s="11">
        <v>6738</v>
      </c>
    </row>
    <row r="23" spans="1:8" ht="12.75" customHeight="1">
      <c r="A23" s="4"/>
      <c r="B23" s="4"/>
      <c r="C23" s="6" t="s">
        <v>30</v>
      </c>
      <c r="D23" s="4"/>
      <c r="E23" s="4"/>
      <c r="F23" s="11">
        <v>90</v>
      </c>
      <c r="G23" s="4"/>
      <c r="H23" s="11">
        <v>7221</v>
      </c>
    </row>
    <row r="24" spans="1:8" ht="12.75" customHeight="1">
      <c r="A24" s="4"/>
      <c r="B24" s="4"/>
      <c r="C24" s="6" t="s">
        <v>14</v>
      </c>
      <c r="D24" s="4"/>
      <c r="E24" s="4"/>
      <c r="F24" s="11">
        <v>90331</v>
      </c>
      <c r="G24" s="4"/>
      <c r="H24" s="11">
        <v>90376</v>
      </c>
    </row>
    <row r="25" spans="1:8" ht="12.75" customHeight="1">
      <c r="A25" s="4"/>
      <c r="B25" s="4"/>
      <c r="C25" s="6" t="s">
        <v>13</v>
      </c>
      <c r="D25" s="4"/>
      <c r="E25" s="4"/>
      <c r="F25" s="11">
        <v>616</v>
      </c>
      <c r="G25" s="4"/>
      <c r="H25" s="11">
        <v>663</v>
      </c>
    </row>
    <row r="26" spans="1:8" ht="12.75" customHeight="1">
      <c r="A26" s="4"/>
      <c r="B26" s="4"/>
      <c r="C26" s="6"/>
      <c r="D26" s="4"/>
      <c r="E26" s="4"/>
      <c r="F26" s="12">
        <f>SUM(F18:F25)</f>
        <v>105708</v>
      </c>
      <c r="G26" s="4"/>
      <c r="H26" s="12">
        <f>SUM(H18:H25)</f>
        <v>111472</v>
      </c>
    </row>
    <row r="27" spans="1:8" ht="12.75" customHeight="1">
      <c r="A27" s="4"/>
      <c r="B27" s="4"/>
      <c r="C27" s="4"/>
      <c r="D27" s="4"/>
      <c r="E27" s="4"/>
      <c r="F27" s="9"/>
      <c r="G27" s="4"/>
      <c r="H27" s="9"/>
    </row>
    <row r="28" spans="1:8" ht="12.75" customHeight="1">
      <c r="A28" s="4"/>
      <c r="B28" s="4" t="s">
        <v>25</v>
      </c>
      <c r="C28" s="4"/>
      <c r="D28" s="4"/>
      <c r="E28" s="4"/>
      <c r="F28" s="9"/>
      <c r="G28" s="4"/>
      <c r="H28" s="9"/>
    </row>
    <row r="29" spans="1:8" ht="12.75" customHeight="1">
      <c r="A29" s="4"/>
      <c r="B29" s="4"/>
      <c r="C29" s="6" t="s">
        <v>7</v>
      </c>
      <c r="D29" s="4"/>
      <c r="E29" s="4"/>
      <c r="F29" s="10">
        <f>1223-25+155</f>
        <v>1353</v>
      </c>
      <c r="G29" s="4"/>
      <c r="H29" s="10">
        <v>456</v>
      </c>
    </row>
    <row r="30" spans="1:8" ht="12.75" customHeight="1">
      <c r="A30" s="4"/>
      <c r="B30" s="4"/>
      <c r="C30" s="6" t="s">
        <v>31</v>
      </c>
      <c r="D30" s="4"/>
      <c r="E30" s="4"/>
      <c r="F30" s="11">
        <f>4410-155</f>
        <v>4255</v>
      </c>
      <c r="G30" s="4"/>
      <c r="H30" s="11">
        <f>6164-456</f>
        <v>5708</v>
      </c>
    </row>
    <row r="31" spans="1:8" ht="12.75" customHeight="1">
      <c r="A31" s="4"/>
      <c r="B31" s="4"/>
      <c r="C31" s="6" t="s">
        <v>8</v>
      </c>
      <c r="D31" s="4"/>
      <c r="E31" s="4"/>
      <c r="F31" s="11">
        <v>4786</v>
      </c>
      <c r="G31" s="4"/>
      <c r="H31" s="11">
        <v>2427</v>
      </c>
    </row>
    <row r="32" spans="1:8" ht="12.75" customHeight="1">
      <c r="A32" s="4"/>
      <c r="B32" s="4"/>
      <c r="C32" s="6" t="s">
        <v>16</v>
      </c>
      <c r="D32" s="4"/>
      <c r="E32" s="4"/>
      <c r="F32" s="11">
        <v>0</v>
      </c>
      <c r="G32" s="4"/>
      <c r="H32" s="11">
        <v>111</v>
      </c>
    </row>
    <row r="33" spans="1:8" ht="12.75" customHeight="1">
      <c r="A33" s="4"/>
      <c r="B33" s="4"/>
      <c r="C33" s="6" t="s">
        <v>17</v>
      </c>
      <c r="D33" s="4"/>
      <c r="E33" s="4"/>
      <c r="F33" s="11">
        <v>0</v>
      </c>
      <c r="G33" s="4"/>
      <c r="H33" s="11">
        <v>6995</v>
      </c>
    </row>
    <row r="34" spans="1:8" ht="12.75" customHeight="1">
      <c r="A34" s="4"/>
      <c r="B34" s="4"/>
      <c r="C34" s="6" t="s">
        <v>43</v>
      </c>
      <c r="D34" s="4"/>
      <c r="E34" s="4"/>
      <c r="F34" s="11">
        <v>3782</v>
      </c>
      <c r="G34" s="4"/>
      <c r="H34" s="21" t="s">
        <v>44</v>
      </c>
    </row>
    <row r="35" spans="1:8" ht="12.75" customHeight="1">
      <c r="A35" s="4"/>
      <c r="B35" s="4"/>
      <c r="C35" s="6"/>
      <c r="D35" s="4"/>
      <c r="E35" s="4"/>
      <c r="F35" s="12">
        <f>SUM(F29:F34)</f>
        <v>14176</v>
      </c>
      <c r="G35" s="4"/>
      <c r="H35" s="12">
        <f>SUM(H29:H33)</f>
        <v>15697</v>
      </c>
    </row>
    <row r="36" spans="1:8" ht="12.75" customHeight="1">
      <c r="A36" s="4"/>
      <c r="B36" s="4"/>
      <c r="C36" s="4"/>
      <c r="D36" s="4"/>
      <c r="E36" s="4"/>
      <c r="F36" s="9"/>
      <c r="G36" s="4"/>
      <c r="H36" s="9"/>
    </row>
    <row r="37" spans="1:8" ht="12.75" customHeight="1">
      <c r="A37" s="4"/>
      <c r="B37" s="4" t="s">
        <v>18</v>
      </c>
      <c r="C37" s="4"/>
      <c r="D37" s="4"/>
      <c r="E37" s="4"/>
      <c r="F37" s="9">
        <f>+F26-F35</f>
        <v>91532</v>
      </c>
      <c r="G37" s="4"/>
      <c r="H37" s="9">
        <f>+H26-H35</f>
        <v>95775</v>
      </c>
    </row>
    <row r="38" spans="1:8" ht="18" customHeight="1" thickBot="1">
      <c r="A38" s="4"/>
      <c r="B38" s="4"/>
      <c r="C38" s="4"/>
      <c r="D38" s="4"/>
      <c r="E38" s="4"/>
      <c r="F38" s="13">
        <f>+F37+SUM(F13:F15)</f>
        <v>399203</v>
      </c>
      <c r="G38" s="4"/>
      <c r="H38" s="13">
        <f>+H37+SUM(H13:H15)</f>
        <v>385594</v>
      </c>
    </row>
    <row r="39" spans="1:8" ht="12.75" customHeight="1" thickTop="1">
      <c r="A39" s="4"/>
      <c r="B39" s="4"/>
      <c r="C39" s="4"/>
      <c r="D39" s="4"/>
      <c r="E39" s="4"/>
      <c r="F39" s="9"/>
      <c r="G39" s="4"/>
      <c r="H39" s="9"/>
    </row>
    <row r="40" spans="1:8" ht="12.75" customHeight="1">
      <c r="A40" s="4"/>
      <c r="B40" s="4"/>
      <c r="C40" s="4"/>
      <c r="D40" s="4"/>
      <c r="E40" s="4"/>
      <c r="F40" s="9"/>
      <c r="G40" s="4"/>
      <c r="H40" s="9"/>
    </row>
    <row r="41" spans="1:8" ht="12.75" customHeight="1">
      <c r="A41" s="4"/>
      <c r="B41" s="5" t="s">
        <v>26</v>
      </c>
      <c r="C41" s="4"/>
      <c r="D41" s="4"/>
      <c r="E41" s="4"/>
      <c r="F41" s="9"/>
      <c r="G41" s="4"/>
      <c r="H41" s="9"/>
    </row>
    <row r="42" spans="1:8" ht="12.75" customHeight="1">
      <c r="A42" s="4"/>
      <c r="B42" s="4" t="s">
        <v>19</v>
      </c>
      <c r="C42" s="4"/>
      <c r="D42" s="4"/>
      <c r="E42" s="4"/>
      <c r="F42" s="9">
        <v>87551</v>
      </c>
      <c r="G42" s="4"/>
      <c r="H42" s="9">
        <v>87443</v>
      </c>
    </row>
    <row r="43" spans="1:8" ht="12.75" customHeight="1">
      <c r="A43" s="4"/>
      <c r="B43" s="4"/>
      <c r="C43" s="4"/>
      <c r="D43" s="4"/>
      <c r="E43" s="4"/>
      <c r="F43" s="9"/>
      <c r="G43" s="4"/>
      <c r="H43" s="9"/>
    </row>
    <row r="44" spans="1:8" ht="12.75" customHeight="1">
      <c r="A44" s="4"/>
      <c r="B44" s="4" t="s">
        <v>20</v>
      </c>
      <c r="C44" s="4"/>
      <c r="D44" s="4"/>
      <c r="E44" s="4"/>
      <c r="F44" s="9"/>
      <c r="G44" s="4"/>
      <c r="H44" s="9"/>
    </row>
    <row r="45" spans="1:8" ht="12.75" customHeight="1">
      <c r="A45" s="4"/>
      <c r="B45" s="4"/>
      <c r="C45" s="6" t="s">
        <v>9</v>
      </c>
      <c r="D45" s="4"/>
      <c r="E45" s="4"/>
      <c r="F45" s="10">
        <v>966</v>
      </c>
      <c r="G45" s="4"/>
      <c r="H45" s="10">
        <v>696</v>
      </c>
    </row>
    <row r="46" spans="1:8" ht="12.75" customHeight="1">
      <c r="A46" s="4"/>
      <c r="B46" s="4"/>
      <c r="C46" s="6" t="s">
        <v>33</v>
      </c>
      <c r="D46" s="4"/>
      <c r="E46" s="4"/>
      <c r="F46" s="11">
        <v>48509</v>
      </c>
      <c r="G46" s="4"/>
      <c r="H46" s="11">
        <v>48509</v>
      </c>
    </row>
    <row r="47" spans="1:8" ht="12.75" customHeight="1">
      <c r="A47" s="4"/>
      <c r="B47" s="4"/>
      <c r="C47" s="6" t="s">
        <v>34</v>
      </c>
      <c r="D47" s="4"/>
      <c r="E47" s="4"/>
      <c r="F47" s="11">
        <v>1435</v>
      </c>
      <c r="G47" s="4"/>
      <c r="H47" s="11">
        <v>1439</v>
      </c>
    </row>
    <row r="48" spans="1:8" ht="12.75" customHeight="1">
      <c r="A48" s="4"/>
      <c r="B48" s="4"/>
      <c r="C48" s="6" t="s">
        <v>35</v>
      </c>
      <c r="D48" s="4"/>
      <c r="E48" s="4"/>
      <c r="F48" s="11">
        <v>174490</v>
      </c>
      <c r="G48" s="4"/>
      <c r="H48" s="11">
        <v>174490</v>
      </c>
    </row>
    <row r="49" spans="1:8" ht="12.75" customHeight="1">
      <c r="A49" s="4"/>
      <c r="B49" s="4"/>
      <c r="C49" s="6" t="s">
        <v>36</v>
      </c>
      <c r="D49" s="4"/>
      <c r="E49" s="4"/>
      <c r="F49" s="14">
        <v>85622</v>
      </c>
      <c r="G49" s="4"/>
      <c r="H49" s="14">
        <v>72387</v>
      </c>
    </row>
    <row r="50" spans="1:8" ht="12.75" customHeight="1">
      <c r="A50" s="4"/>
      <c r="B50" s="4"/>
      <c r="C50" s="6"/>
      <c r="D50" s="4"/>
      <c r="E50" s="4"/>
      <c r="F50" s="20">
        <f>SUM(F45:F49)</f>
        <v>311022</v>
      </c>
      <c r="G50" s="4"/>
      <c r="H50" s="20">
        <f>SUM(H45:H49)</f>
        <v>297521</v>
      </c>
    </row>
    <row r="51" spans="1:8" ht="21.75" customHeight="1">
      <c r="A51" s="4"/>
      <c r="B51" s="4" t="s">
        <v>37</v>
      </c>
      <c r="C51" s="4"/>
      <c r="D51" s="4"/>
      <c r="E51" s="4"/>
      <c r="F51" s="15">
        <f>+F50+F42</f>
        <v>398573</v>
      </c>
      <c r="G51" s="4"/>
      <c r="H51" s="15">
        <f>+H50+H42</f>
        <v>384964</v>
      </c>
    </row>
    <row r="52" spans="1:8" ht="12.75" customHeight="1">
      <c r="A52" s="4"/>
      <c r="B52" s="4"/>
      <c r="C52" s="4"/>
      <c r="D52" s="4"/>
      <c r="E52" s="4"/>
      <c r="F52" s="9"/>
      <c r="G52" s="4"/>
      <c r="H52" s="9"/>
    </row>
    <row r="53" spans="1:8" ht="12.75" customHeight="1">
      <c r="A53" s="4"/>
      <c r="B53" s="4" t="s">
        <v>21</v>
      </c>
      <c r="C53" s="4"/>
      <c r="D53" s="4"/>
      <c r="E53" s="4"/>
      <c r="F53" s="9">
        <v>630</v>
      </c>
      <c r="G53" s="4"/>
      <c r="H53" s="9">
        <v>630</v>
      </c>
    </row>
    <row r="54" spans="1:8" ht="18" customHeight="1" thickBot="1">
      <c r="A54" s="4"/>
      <c r="B54" s="4"/>
      <c r="C54" s="4"/>
      <c r="D54" s="4"/>
      <c r="E54" s="4"/>
      <c r="F54" s="13">
        <f>SUM(F51:F53)</f>
        <v>399203</v>
      </c>
      <c r="G54" s="4"/>
      <c r="H54" s="13">
        <f>SUM(H51:H53)</f>
        <v>385594</v>
      </c>
    </row>
    <row r="55" spans="1:8" ht="18" customHeight="1" thickTop="1">
      <c r="A55" s="4"/>
      <c r="B55" s="4"/>
      <c r="C55" s="4"/>
      <c r="D55" s="4"/>
      <c r="E55" s="4"/>
      <c r="F55" s="15"/>
      <c r="G55" s="4"/>
      <c r="H55" s="15"/>
    </row>
    <row r="56" spans="1:8" ht="12.75" customHeight="1" thickBot="1">
      <c r="A56" s="4"/>
      <c r="B56" s="4" t="s">
        <v>10</v>
      </c>
      <c r="C56" s="4"/>
      <c r="D56" s="4"/>
      <c r="E56" s="4"/>
      <c r="F56" s="16">
        <f>+F51/F42*100</f>
        <v>455.24665623465177</v>
      </c>
      <c r="G56" s="4"/>
      <c r="H56" s="16">
        <f>+H51/H42*100</f>
        <v>440.2456457349359</v>
      </c>
    </row>
    <row r="57" spans="2:9" ht="12.75" customHeight="1" thickTop="1">
      <c r="B57" s="3"/>
      <c r="C57" s="3"/>
      <c r="D57" s="3"/>
      <c r="E57" s="3"/>
      <c r="H57" s="2"/>
      <c r="I57" s="8"/>
    </row>
    <row r="58" ht="12.75">
      <c r="I58" s="8"/>
    </row>
    <row r="59" ht="12.75">
      <c r="I59" s="8">
        <v>3</v>
      </c>
    </row>
    <row r="60" ht="12.75">
      <c r="I60" s="8"/>
    </row>
  </sheetData>
  <printOptions/>
  <pageMargins left="1" right="0" top="0.45" bottom="0.54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</cp:lastModifiedBy>
  <cp:lastPrinted>2000-12-07T02:31:23Z</cp:lastPrinted>
  <dcterms:created xsi:type="dcterms:W3CDTF">1999-07-19T07:11:45Z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